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5156" windowHeight="8148"/>
  </bookViews>
  <sheets>
    <sheet name="Лист2" sheetId="2" r:id="rId1"/>
  </sheets>
  <definedNames>
    <definedName name="_xlnm.Print_Titles" localSheetId="0">Лист2!$15:$17</definedName>
    <definedName name="_xlnm.Print_Area" localSheetId="0">Лист2!$A$1:$E$95</definedName>
  </definedNames>
  <calcPr calcId="124519"/>
</workbook>
</file>

<file path=xl/calcChain.xml><?xml version="1.0" encoding="utf-8"?>
<calcChain xmlns="http://schemas.openxmlformats.org/spreadsheetml/2006/main">
  <c r="G94" i="2"/>
  <c r="H94"/>
  <c r="F94"/>
  <c r="D100"/>
  <c r="E100"/>
  <c r="C100"/>
  <c r="C97"/>
  <c r="C94"/>
  <c r="E94"/>
  <c r="D94"/>
  <c r="G70" l="1"/>
  <c r="H70"/>
  <c r="G44"/>
  <c r="H44"/>
  <c r="D21"/>
  <c r="E21"/>
  <c r="C21"/>
  <c r="C70"/>
  <c r="F70"/>
  <c r="E70"/>
  <c r="D70"/>
  <c r="D97" l="1"/>
  <c r="E97"/>
  <c r="F44"/>
  <c r="E44"/>
  <c r="D44"/>
  <c r="D95" l="1"/>
  <c r="C31" l="1"/>
  <c r="C44" l="1"/>
  <c r="E77"/>
  <c r="C95" l="1"/>
  <c r="E73"/>
  <c r="E95" l="1"/>
</calcChain>
</file>

<file path=xl/sharedStrings.xml><?xml version="1.0" encoding="utf-8"?>
<sst xmlns="http://schemas.openxmlformats.org/spreadsheetml/2006/main" count="90" uniqueCount="82">
  <si>
    <t>СУБВЕНЦИИ</t>
  </si>
  <si>
    <t>ИТОГО ПО СУБВЕНЦИЯМ</t>
  </si>
  <si>
    <t>СУБСИДИИ</t>
  </si>
  <si>
    <t>ИНЫЕ МЕЖБЮДЖЕТНЫЕ ТРАНСФЕРТЫ</t>
  </si>
  <si>
    <t>ИТОГО ПО СУБСИДИЯМ</t>
  </si>
  <si>
    <t>№ п/п</t>
  </si>
  <si>
    <t>к решению Собрания депутатов</t>
  </si>
  <si>
    <t>МО город Донской</t>
  </si>
  <si>
    <t>ЗТО "О наделении органов местного самоуправления гос.полномочиями по обеспечению жильем отдельных категорий жителей ТО" в части осуществления полномочий по обеспечению жильем отдельных категорий граждан, установленных ФЗ от 12 января 1995 года №5-ФЗ "О ветеранах", в соответствии с Указом Президента РФ от 7 мая 2008 года №714 "Об обеспечении жильем ветеранов ВОВ 1941-1945 годов"</t>
  </si>
  <si>
    <t xml:space="preserve"> 2023 год</t>
  </si>
  <si>
    <t>2024 год</t>
  </si>
  <si>
    <t>Для осуществления отдельных государственных полномочий по созданию административных комиссий</t>
  </si>
  <si>
    <t>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</si>
  <si>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>Для осуществления государственных полномочий по предоставлению мер социальной поддержки педагогическим и иным работникам</t>
  </si>
  <si>
    <t>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</si>
  <si>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Для осуществления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 общеобразовательным программам</t>
  </si>
  <si>
    <t>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</si>
  <si>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 учебников и учебных пособий,  средств обучения, игр, игрушек (за исключением расходов на содержание зданий и оплату коммунальных услуг)</t>
  </si>
  <si>
    <t>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</si>
  <si>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</si>
  <si>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Для осуществления государственного полномочия по предоставлению меры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</si>
  <si>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Для осуществления отдельного государственного полномочия по осуществлению уведомительной регистрации коллективных договоров</t>
  </si>
  <si>
    <t>Для осуществления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</si>
  <si>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 xml:space="preserve">На организацию временного трудоустройства несовершеннолетних граждан в возрасте от 14 до 18 лет в свободное от учебы время
</t>
  </si>
  <si>
    <t xml:space="preserve">На проведение оздоровительной кампании детей </t>
  </si>
  <si>
    <t>На проведение комплексных кадастровых работ</t>
  </si>
  <si>
    <t xml:space="preserve"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</si>
  <si>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ИТОГО ПО ИНЫМ МЕЖБЮДЖЕТНЫМ ТРАНСФЕРТАМ</t>
  </si>
  <si>
    <t xml:space="preserve">На реализацию мероприятий по обеспечению жильем молодых семей </t>
  </si>
  <si>
    <t>На осуществление полномочий по обеспечению жильем отдельных категорий граждан, установленных Федеральным законом  от 24 ноября 1995 года № 181-ФЗ "О социальной защите инвалидов в Российской Федерации"</t>
  </si>
  <si>
    <t>Приложение 6</t>
  </si>
  <si>
    <t>На финансовое обеспечение дорожной деятельности в отношении автомобильных дорог общего пользования местного значения</t>
  </si>
  <si>
    <t xml:space="preserve">На укрепление материально-технической базы муниципальных образовательных организаций (за исключением капитальных вложений) </t>
  </si>
  <si>
    <t xml:space="preserve">Наименование </t>
  </si>
  <si>
    <t>2025 год</t>
  </si>
  <si>
    <t>Иные межбюджетные трансферты Тульской области на организацию и проведение в Тульской области мероприятий, приуроченных к Празднику Весны и Труда в рамках подпрограммы "Обеспечение реализации муниципальной программы "Развитие культуры муниципального образования город Донской на 2014-2025 годы" муниципальной программы "Развитие культуры муниципального образования город Донской на 2014-2025 годы"</t>
  </si>
  <si>
    <t xml:space="preserve">Мероприятия по содействию гражданам в приобретении (строительстве) жилья взамен сносимого ветхого, ставшего непригодным для проживания по критериям безопасности в результате ведения горных работ на ликвидированной угольной шахте "Смородинская" ДОАО "Тульское" на 2014-2025 г.г. в рамках муниципальной программы "Обеспечение качественным жильем и услугами ЖКХ населения муниципального образования город Донской на 2014-2025 годы" </t>
  </si>
  <si>
    <t>Для осуществления государственного полномочия по предоставлению путевок в санаторно-оздоровительные детские лагеря отдельным категориям граждан</t>
  </si>
  <si>
    <t>В целях создания (обустройства) мест (площадок) накопления твердых коммунальных отходов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</si>
  <si>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</si>
  <si>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обеспечение жилищных прав граждан, проживающих в аварийных домах, требующих первоочередного расселения</t>
  </si>
  <si>
    <t>ВСЕГО</t>
  </si>
  <si>
    <t>(рублей)</t>
  </si>
  <si>
    <t>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</si>
  <si>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На реализацию программ формирования современной городской среды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</si>
  <si>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</si>
  <si>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</si>
  <si>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На оказание поддержки граждан и их объединений, участвующих в охране общественного порядка</t>
  </si>
  <si>
    <t>Объем целевых межбюджетных трансфертов, предоставленных бюджету муниципального образования город Донской из вышестоящих бюджетов, на 2024 год и на плановый период 2025 и 2026 годов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</si>
  <si>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детских технопарков "Кванториум")</t>
  </si>
  <si>
    <t>На капитальный ремонт спортивных объектов, находящихся в муниципальной собственности</t>
  </si>
  <si>
    <t>На строительство (реконструкцию), модернизацию, капитальный ремонт и ремонт объектов коммунальной инфраструктуры Тульской области</t>
  </si>
  <si>
    <t>На 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и иным работникам муниципальных образовательных организаций в Тульской области</t>
  </si>
  <si>
    <t xml:space="preserve">На государственную поддержку отрасли культуры (модернизация библиотек в части комплектования книжных фондов) </t>
  </si>
  <si>
    <t>На реализацию проекта "Народный бюджет"</t>
  </si>
  <si>
    <t>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</si>
  <si>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реализацию мероприятий по модернизации школьных систем образования </t>
  </si>
  <si>
    <t xml:space="preserve">  от  25.12.2023 года № 56-1</t>
  </si>
  <si>
    <t xml:space="preserve">  от ___________2024 года № _________</t>
  </si>
  <si>
    <t>На реализацию программы комплексного развития молодежной политики в регионах Российской Федерации "Регион для молодых"</t>
  </si>
  <si>
    <t xml:space="preserve"> На создание новых мест в общеобразовательных организациях</t>
  </si>
  <si>
    <t>На мероприятия по благоустройству территорий общего пользования населенного пункта и дворовых территорий многоквартирных домов</t>
  </si>
  <si>
    <t>Приложение 5</t>
  </si>
  <si>
    <t>ДОТАЦИИ</t>
  </si>
  <si>
    <t>На частичную компенсацию дополнительных расходов на повышение оплаты труда работников муниципальных учреждений культуры</t>
  </si>
  <si>
    <t>ИТОГО ДОТАЦИИ</t>
  </si>
  <si>
    <t>На укрепление материально-технической базы учреждений культуры муниципальных образований</t>
  </si>
  <si>
    <t>На приобретение специализированной техники</t>
  </si>
  <si>
    <t>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</si>
  <si>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На выполнение работ на объектах коммунальной инфраструктуры, источником финансового обеспечения которых являются бюджетные ассигнования резервного фонда Правительства Тульской области</t>
  </si>
  <si>
    <t>В целях создания (обустройства) мест (площадок) накопления твердых коммунальных отходов, источником финансового обеспечения которых являются бюджетные ассигнования резервного фонда Правительства Тульской области</t>
  </si>
  <si>
    <t>На 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</si>
  <si>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</si>
  <si>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На снос многоквартирных домов, признанных аварийными, и (или) вывоз строительного мусора после их сноса или обрушения</t>
  </si>
  <si>
    <t>Достижение показателей деятельности органов исполнительной власти субъектов Российской Федерации</t>
  </si>
  <si>
    <t>Субсидии бюджетам муниципальных образований на 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</si>
  <si>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В целях проведения конкурсов "Активный сельский староста", "Активный руководитель территориального общественного самоуправления"</t>
  </si>
  <si>
    <t>На 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</si>
  <si>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На техническое оснащение региональных и муниципальных музеев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</si>
  <si>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</si>
  <si>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 реализацию прграмм местного развития и обеспечения занятости для шахтерских городов и поселков</t>
  </si>
  <si>
    <t>В целях проведения комплекса мероприятий, направленных на социально-экономическое развитие Тульской области (мероприятия по развитию и благоустройству территорий)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</si>
</sst>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color theme="4" tint="-0.24997711111789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1" applyFont="1" applyFill="1" applyBorder="1" applyAlignment="1"/>
    <xf numFmtId="4" fontId="3" fillId="0" borderId="0" xfId="0" applyNumberFormat="1" applyFont="1" applyFill="1"/>
    <xf numFmtId="0" fontId="3" fillId="0" borderId="0" xfId="1" applyFont="1" applyFill="1"/>
    <xf numFmtId="0" fontId="5" fillId="0" borderId="0" xfId="1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2" fontId="7" fillId="0" borderId="0" xfId="0" applyNumberFormat="1" applyFont="1" applyFill="1" applyAlignment="1">
      <alignment horizontal="left"/>
    </xf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left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/>
    </xf>
    <xf numFmtId="0" fontId="3" fillId="0" borderId="1" xfId="0" applyFont="1" applyFill="1" applyBorder="1"/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6" fillId="0" borderId="0" xfId="2" applyFont="1" applyFill="1" applyBorder="1" applyAlignment="1"/>
    <xf numFmtId="4" fontId="4" fillId="0" borderId="0" xfId="2" applyNumberFormat="1" applyFont="1" applyFill="1" applyBorder="1" applyAlignment="1"/>
    <xf numFmtId="4" fontId="3" fillId="0" borderId="0" xfId="0" applyNumberFormat="1" applyFont="1" applyFill="1" applyAlignment="1">
      <alignment horizontal="left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4" fontId="5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right" vertical="top"/>
    </xf>
    <xf numFmtId="0" fontId="4" fillId="0" borderId="0" xfId="1" applyFont="1" applyFill="1" applyAlignment="1">
      <alignment horizontal="right" vertical="top"/>
    </xf>
    <xf numFmtId="0" fontId="4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"/>
  <sheetViews>
    <sheetView tabSelected="1" view="pageBreakPreview" topLeftCell="A90" zoomScale="62" zoomScaleNormal="73" zoomScaleSheetLayoutView="62" workbookViewId="0">
      <selection activeCell="C93" sqref="C93"/>
    </sheetView>
  </sheetViews>
  <sheetFormatPr defaultColWidth="8.6640625" defaultRowHeight="18"/>
  <cols>
    <col min="1" max="1" width="6.33203125" style="1" customWidth="1"/>
    <col min="2" max="2" width="72.44140625" style="2" customWidth="1"/>
    <col min="3" max="3" width="21.88671875" style="1" customWidth="1"/>
    <col min="4" max="4" width="19.5546875" style="1" customWidth="1"/>
    <col min="5" max="5" width="21.33203125" style="1" customWidth="1"/>
    <col min="6" max="6" width="29.109375" style="1" customWidth="1"/>
    <col min="7" max="7" width="21" style="1" customWidth="1"/>
    <col min="8" max="8" width="20.44140625" style="1" customWidth="1"/>
    <col min="9" max="16384" width="8.6640625" style="1"/>
  </cols>
  <sheetData>
    <row r="1" spans="1:5">
      <c r="C1" s="56" t="s">
        <v>62</v>
      </c>
      <c r="D1" s="56"/>
      <c r="E1" s="56"/>
    </row>
    <row r="2" spans="1:5">
      <c r="C2" s="57" t="s">
        <v>6</v>
      </c>
      <c r="D2" s="57"/>
      <c r="E2" s="57"/>
    </row>
    <row r="3" spans="1:5">
      <c r="C3" s="57" t="s">
        <v>7</v>
      </c>
      <c r="D3" s="57"/>
      <c r="E3" s="57"/>
    </row>
    <row r="4" spans="1:5">
      <c r="C4" s="58" t="s">
        <v>58</v>
      </c>
      <c r="D4" s="58"/>
      <c r="E4" s="58"/>
    </row>
    <row r="5" spans="1:5">
      <c r="C5" s="24"/>
      <c r="D5" s="24"/>
      <c r="E5" s="24"/>
    </row>
    <row r="6" spans="1:5">
      <c r="C6" s="57" t="s">
        <v>30</v>
      </c>
      <c r="D6" s="57"/>
      <c r="E6" s="57"/>
    </row>
    <row r="7" spans="1:5">
      <c r="C7" s="57" t="s">
        <v>6</v>
      </c>
      <c r="D7" s="57"/>
      <c r="E7" s="57"/>
    </row>
    <row r="8" spans="1:5">
      <c r="C8" s="57" t="s">
        <v>7</v>
      </c>
      <c r="D8" s="57"/>
      <c r="E8" s="57"/>
    </row>
    <row r="9" spans="1:5">
      <c r="C9" s="58" t="s">
        <v>57</v>
      </c>
      <c r="D9" s="58"/>
      <c r="E9" s="58"/>
    </row>
    <row r="10" spans="1:5" ht="18" customHeight="1">
      <c r="C10" s="24"/>
      <c r="D10" s="24"/>
      <c r="E10" s="24"/>
    </row>
    <row r="11" spans="1:5" ht="27.6" customHeight="1">
      <c r="C11" s="3"/>
      <c r="D11" s="3"/>
      <c r="E11" s="3"/>
    </row>
    <row r="12" spans="1:5" ht="55.8" customHeight="1">
      <c r="A12" s="48" t="s">
        <v>48</v>
      </c>
      <c r="B12" s="48"/>
      <c r="C12" s="48"/>
      <c r="D12" s="48"/>
      <c r="E12" s="48"/>
    </row>
    <row r="13" spans="1:5" ht="15.6" customHeight="1">
      <c r="A13" s="25"/>
      <c r="B13" s="25"/>
      <c r="C13" s="25"/>
      <c r="D13" s="25"/>
      <c r="E13" s="25"/>
    </row>
    <row r="14" spans="1:5" ht="20.25" customHeight="1">
      <c r="A14" s="5"/>
      <c r="B14" s="6"/>
      <c r="C14" s="7"/>
      <c r="D14" s="7"/>
      <c r="E14" s="18" t="s">
        <v>42</v>
      </c>
    </row>
    <row r="15" spans="1:5" ht="15.6" customHeight="1">
      <c r="A15" s="49" t="s">
        <v>5</v>
      </c>
      <c r="B15" s="47" t="s">
        <v>33</v>
      </c>
      <c r="C15" s="51">
        <v>2024</v>
      </c>
      <c r="D15" s="51">
        <v>2025</v>
      </c>
      <c r="E15" s="51">
        <v>2026</v>
      </c>
    </row>
    <row r="16" spans="1:5">
      <c r="A16" s="49"/>
      <c r="B16" s="47"/>
      <c r="C16" s="52"/>
      <c r="D16" s="52"/>
      <c r="E16" s="52"/>
    </row>
    <row r="17" spans="1:5" ht="3.6" customHeight="1">
      <c r="A17" s="49"/>
      <c r="B17" s="47"/>
      <c r="C17" s="52"/>
      <c r="D17" s="52"/>
      <c r="E17" s="52"/>
    </row>
    <row r="18" spans="1:5" ht="27" customHeight="1">
      <c r="A18" s="12"/>
      <c r="B18" s="53" t="s">
        <v>63</v>
      </c>
      <c r="C18" s="54"/>
      <c r="D18" s="54"/>
      <c r="E18" s="55"/>
    </row>
    <row r="19" spans="1:5" ht="55.8" customHeight="1">
      <c r="A19" s="42">
        <v>1</v>
      </c>
      <c r="B19" s="29" t="s">
        <v>64</v>
      </c>
      <c r="C19" s="23">
        <v>5436236.9000000004</v>
      </c>
      <c r="D19" s="23">
        <v>5765549.4500000002</v>
      </c>
      <c r="E19" s="23">
        <v>6109714.1299999999</v>
      </c>
    </row>
    <row r="20" spans="1:5" ht="49.2" customHeight="1">
      <c r="A20" s="42">
        <v>2</v>
      </c>
      <c r="B20" s="29" t="s">
        <v>74</v>
      </c>
      <c r="C20" s="23">
        <v>1287086</v>
      </c>
      <c r="D20" s="23">
        <v>0</v>
      </c>
      <c r="E20" s="23">
        <v>0</v>
      </c>
    </row>
    <row r="21" spans="1:5" ht="28.2" customHeight="1">
      <c r="A21" s="38"/>
      <c r="B21" s="40" t="s">
        <v>65</v>
      </c>
      <c r="C21" s="41">
        <f>C19+C20</f>
        <v>6723322.9000000004</v>
      </c>
      <c r="D21" s="41">
        <f t="shared" ref="D21:E21" si="0">D19+D20</f>
        <v>5765549.4500000002</v>
      </c>
      <c r="E21" s="41">
        <f t="shared" si="0"/>
        <v>6109714.1299999999</v>
      </c>
    </row>
    <row r="22" spans="1:5" ht="24" customHeight="1">
      <c r="A22" s="12"/>
      <c r="B22" s="50" t="s">
        <v>0</v>
      </c>
      <c r="C22" s="50"/>
      <c r="D22" s="50"/>
      <c r="E22" s="50"/>
    </row>
    <row r="23" spans="1:5" ht="40.200000000000003" customHeight="1">
      <c r="A23" s="27">
        <v>1</v>
      </c>
      <c r="B23" s="29" t="s">
        <v>11</v>
      </c>
      <c r="C23" s="23">
        <v>783563.18</v>
      </c>
      <c r="D23" s="23">
        <v>738183.92</v>
      </c>
      <c r="E23" s="23">
        <v>765602.09</v>
      </c>
    </row>
    <row r="24" spans="1:5" ht="63" customHeight="1">
      <c r="A24" s="27">
        <v>2</v>
      </c>
      <c r="B24" s="30" t="s">
        <v>12</v>
      </c>
      <c r="C24" s="23">
        <v>1766218.43</v>
      </c>
      <c r="D24" s="23">
        <v>1682659.15</v>
      </c>
      <c r="E24" s="23">
        <v>1772379.33</v>
      </c>
    </row>
    <row r="25" spans="1:5" ht="61.2" customHeight="1">
      <c r="A25" s="27">
        <v>3</v>
      </c>
      <c r="B25" s="29" t="s">
        <v>13</v>
      </c>
      <c r="C25" s="23">
        <v>13097878.5</v>
      </c>
      <c r="D25" s="31">
        <v>14620123.5</v>
      </c>
      <c r="E25" s="31">
        <v>14687118.4</v>
      </c>
    </row>
    <row r="26" spans="1:5" ht="132.6" customHeight="1">
      <c r="A26" s="27">
        <v>4</v>
      </c>
      <c r="B26" s="32" t="s">
        <v>14</v>
      </c>
      <c r="C26" s="23">
        <v>3999027.2000000002</v>
      </c>
      <c r="D26" s="23">
        <v>7002405.4000000004</v>
      </c>
      <c r="E26" s="23">
        <v>6971234.1200000001</v>
      </c>
    </row>
    <row r="27" spans="1:5" ht="136.80000000000001" customHeight="1">
      <c r="A27" s="27">
        <v>5</v>
      </c>
      <c r="B27" s="29" t="s">
        <v>15</v>
      </c>
      <c r="C27" s="23">
        <v>9645717.4199999999</v>
      </c>
      <c r="D27" s="23">
        <v>6183342.9000000004</v>
      </c>
      <c r="E27" s="23">
        <v>6743529.3200000003</v>
      </c>
    </row>
    <row r="28" spans="1:5" ht="225" customHeight="1">
      <c r="A28" s="27">
        <v>6</v>
      </c>
      <c r="B28" s="29" t="s">
        <v>16</v>
      </c>
      <c r="C28" s="23">
        <v>231056.6</v>
      </c>
      <c r="D28" s="23">
        <v>240572.55</v>
      </c>
      <c r="E28" s="23">
        <v>240572.55</v>
      </c>
    </row>
    <row r="29" spans="1:5" ht="246" customHeight="1">
      <c r="A29" s="27">
        <v>7</v>
      </c>
      <c r="B29" s="32" t="s">
        <v>17</v>
      </c>
      <c r="C29" s="23">
        <v>711286619.79999995</v>
      </c>
      <c r="D29" s="23">
        <v>647129963.36000001</v>
      </c>
      <c r="E29" s="23">
        <v>676639367.71000004</v>
      </c>
    </row>
    <row r="30" spans="1:5" ht="76.2" customHeight="1">
      <c r="A30" s="27">
        <v>8</v>
      </c>
      <c r="B30" s="33" t="s">
        <v>18</v>
      </c>
      <c r="C30" s="23">
        <v>5607202</v>
      </c>
      <c r="D30" s="23">
        <v>6621132</v>
      </c>
      <c r="E30" s="23">
        <v>6621132</v>
      </c>
    </row>
    <row r="31" spans="1:5" ht="189.75" hidden="1" customHeight="1">
      <c r="A31" s="44">
        <v>12</v>
      </c>
      <c r="B31" s="33" t="s">
        <v>8</v>
      </c>
      <c r="C31" s="23">
        <f>C32+C33+C34</f>
        <v>0</v>
      </c>
      <c r="D31" s="23"/>
      <c r="E31" s="23"/>
    </row>
    <row r="32" spans="1:5" hidden="1">
      <c r="A32" s="44"/>
      <c r="B32" s="34" t="s">
        <v>9</v>
      </c>
      <c r="C32" s="23">
        <v>0</v>
      </c>
      <c r="D32" s="23"/>
      <c r="E32" s="23"/>
    </row>
    <row r="33" spans="1:8" hidden="1">
      <c r="A33" s="44"/>
      <c r="B33" s="34" t="s">
        <v>10</v>
      </c>
      <c r="C33" s="31">
        <v>0</v>
      </c>
      <c r="D33" s="23"/>
      <c r="E33" s="23"/>
    </row>
    <row r="34" spans="1:8" hidden="1">
      <c r="A34" s="44"/>
      <c r="B34" s="34" t="s">
        <v>34</v>
      </c>
      <c r="C34" s="31">
        <v>0</v>
      </c>
      <c r="D34" s="23"/>
      <c r="E34" s="23"/>
    </row>
    <row r="35" spans="1:8" ht="76.2" customHeight="1">
      <c r="A35" s="27">
        <v>9</v>
      </c>
      <c r="B35" s="33" t="s">
        <v>29</v>
      </c>
      <c r="C35" s="23">
        <v>3729168</v>
      </c>
      <c r="D35" s="23">
        <v>0</v>
      </c>
      <c r="E35" s="23">
        <v>4840830</v>
      </c>
    </row>
    <row r="36" spans="1:8" ht="58.8" customHeight="1">
      <c r="A36" s="27">
        <v>10</v>
      </c>
      <c r="B36" s="33" t="s">
        <v>19</v>
      </c>
      <c r="C36" s="23">
        <v>30832.33</v>
      </c>
      <c r="D36" s="23">
        <v>32180.52</v>
      </c>
      <c r="E36" s="23">
        <v>227144.23</v>
      </c>
    </row>
    <row r="37" spans="1:8" ht="95.4" customHeight="1">
      <c r="A37" s="27">
        <v>11</v>
      </c>
      <c r="B37" s="33" t="s">
        <v>20</v>
      </c>
      <c r="C37" s="23">
        <v>459583.43</v>
      </c>
      <c r="D37" s="23">
        <v>693925.56</v>
      </c>
      <c r="E37" s="23">
        <v>534675.85</v>
      </c>
    </row>
    <row r="38" spans="1:8" ht="61.2" customHeight="1">
      <c r="A38" s="27">
        <v>12</v>
      </c>
      <c r="B38" s="33" t="s">
        <v>21</v>
      </c>
      <c r="C38" s="23">
        <v>34636.050000000003</v>
      </c>
      <c r="D38" s="23">
        <v>29774.85</v>
      </c>
      <c r="E38" s="23">
        <v>27344.25</v>
      </c>
    </row>
    <row r="39" spans="1:8" ht="58.2" customHeight="1">
      <c r="A39" s="27">
        <v>13</v>
      </c>
      <c r="B39" s="33" t="s">
        <v>37</v>
      </c>
      <c r="C39" s="23">
        <v>13217.04</v>
      </c>
      <c r="D39" s="23">
        <v>13672.8</v>
      </c>
      <c r="E39" s="23">
        <v>13672.8</v>
      </c>
    </row>
    <row r="40" spans="1:8" ht="81" customHeight="1">
      <c r="A40" s="27">
        <v>14</v>
      </c>
      <c r="B40" s="33" t="s">
        <v>22</v>
      </c>
      <c r="C40" s="23">
        <v>152822.51999999999</v>
      </c>
      <c r="D40" s="23">
        <v>238086.23</v>
      </c>
      <c r="E40" s="23">
        <v>230262.13</v>
      </c>
    </row>
    <row r="41" spans="1:8" ht="133.19999999999999" customHeight="1">
      <c r="A41" s="27">
        <v>15</v>
      </c>
      <c r="B41" s="33" t="s">
        <v>52</v>
      </c>
      <c r="C41" s="23">
        <v>805081.73</v>
      </c>
      <c r="D41" s="23">
        <v>750808.96</v>
      </c>
      <c r="E41" s="23">
        <v>750808.96</v>
      </c>
    </row>
    <row r="42" spans="1:8" ht="62.4" customHeight="1">
      <c r="A42" s="27">
        <v>16</v>
      </c>
      <c r="B42" s="33" t="s">
        <v>55</v>
      </c>
      <c r="C42" s="23">
        <v>4319497.3899999997</v>
      </c>
      <c r="D42" s="23">
        <v>4577878.47</v>
      </c>
      <c r="E42" s="23">
        <v>4990724.07</v>
      </c>
    </row>
    <row r="43" spans="1:8" ht="168" customHeight="1">
      <c r="A43" s="39">
        <v>17</v>
      </c>
      <c r="B43" s="33" t="s">
        <v>68</v>
      </c>
      <c r="C43" s="23">
        <v>1910000</v>
      </c>
      <c r="D43" s="23">
        <v>0</v>
      </c>
      <c r="E43" s="23">
        <v>0</v>
      </c>
    </row>
    <row r="44" spans="1:8" ht="33" customHeight="1">
      <c r="A44" s="12"/>
      <c r="B44" s="35" t="s">
        <v>1</v>
      </c>
      <c r="C44" s="41">
        <f>SUM(C23:C43)</f>
        <v>757872121.61999989</v>
      </c>
      <c r="D44" s="41">
        <f>SUM(D23:D43)</f>
        <v>690554710.16999996</v>
      </c>
      <c r="E44" s="41">
        <f>SUM(E23:E43)</f>
        <v>726056397.81000006</v>
      </c>
      <c r="F44" s="4">
        <f>C23+C24+C25+C26+C27+C28+C29+C35+C36+C37+C38+C39+C40+C41+C30+C42+C43</f>
        <v>757872121.61999989</v>
      </c>
      <c r="G44" s="4">
        <f t="shared" ref="G44:H44" si="1">D23+D24+D25+D26+D27+D28+D29+D35+D36+D37+D38+D39+D40+D41+D30+D42+D43</f>
        <v>690554710.16999996</v>
      </c>
      <c r="H44" s="4">
        <f t="shared" si="1"/>
        <v>726056397.81000006</v>
      </c>
    </row>
    <row r="45" spans="1:8" ht="28.2" customHeight="1">
      <c r="A45" s="26"/>
      <c r="B45" s="47" t="s">
        <v>2</v>
      </c>
      <c r="C45" s="47"/>
      <c r="D45" s="47"/>
      <c r="E45" s="47"/>
    </row>
    <row r="46" spans="1:8" ht="28.95" customHeight="1">
      <c r="A46" s="27">
        <v>1</v>
      </c>
      <c r="B46" s="33" t="s">
        <v>24</v>
      </c>
      <c r="C46" s="23">
        <v>13995877.98</v>
      </c>
      <c r="D46" s="23">
        <v>13995877.98</v>
      </c>
      <c r="E46" s="23">
        <v>13995877.98</v>
      </c>
    </row>
    <row r="47" spans="1:8" ht="44.4" customHeight="1">
      <c r="A47" s="27">
        <v>2</v>
      </c>
      <c r="B47" s="33" t="s">
        <v>28</v>
      </c>
      <c r="C47" s="23">
        <v>13053604.859999999</v>
      </c>
      <c r="D47" s="23">
        <v>14725978.67</v>
      </c>
      <c r="E47" s="23">
        <v>14750004.300000001</v>
      </c>
    </row>
    <row r="48" spans="1:8" ht="46.2" customHeight="1">
      <c r="A48" s="27">
        <v>3</v>
      </c>
      <c r="B48" s="33" t="s">
        <v>38</v>
      </c>
      <c r="C48" s="23">
        <v>0</v>
      </c>
      <c r="D48" s="23">
        <v>1153846.2</v>
      </c>
      <c r="E48" s="23">
        <v>1153846.2</v>
      </c>
    </row>
    <row r="49" spans="1:6" ht="27" customHeight="1">
      <c r="A49" s="27">
        <v>4</v>
      </c>
      <c r="B49" s="33" t="s">
        <v>25</v>
      </c>
      <c r="C49" s="23">
        <v>0</v>
      </c>
      <c r="D49" s="23">
        <v>22214858.539999999</v>
      </c>
      <c r="E49" s="23">
        <v>0</v>
      </c>
    </row>
    <row r="50" spans="1:6" ht="79.95" customHeight="1">
      <c r="A50" s="27">
        <v>5</v>
      </c>
      <c r="B50" s="33" t="s">
        <v>26</v>
      </c>
      <c r="C50" s="23">
        <v>28485728.809999999</v>
      </c>
      <c r="D50" s="23">
        <v>27295741.050000001</v>
      </c>
      <c r="E50" s="23">
        <v>25818097.91</v>
      </c>
      <c r="F50" s="8"/>
    </row>
    <row r="51" spans="1:6" ht="100.8" customHeight="1">
      <c r="A51" s="27">
        <v>6</v>
      </c>
      <c r="B51" s="33" t="s">
        <v>43</v>
      </c>
      <c r="C51" s="23">
        <v>7081082.3399999999</v>
      </c>
      <c r="D51" s="23">
        <v>0</v>
      </c>
      <c r="E51" s="23">
        <v>0</v>
      </c>
      <c r="F51" s="8"/>
    </row>
    <row r="52" spans="1:6" ht="62.4" customHeight="1">
      <c r="A52" s="27">
        <v>7</v>
      </c>
      <c r="B52" s="33" t="s">
        <v>53</v>
      </c>
      <c r="C52" s="23">
        <v>84124.66</v>
      </c>
      <c r="D52" s="23">
        <v>150555.41</v>
      </c>
      <c r="E52" s="23">
        <v>152617.81</v>
      </c>
      <c r="F52" s="8"/>
    </row>
    <row r="53" spans="1:6" ht="61.2" customHeight="1">
      <c r="A53" s="27">
        <v>8</v>
      </c>
      <c r="B53" s="33" t="s">
        <v>39</v>
      </c>
      <c r="C53" s="23">
        <v>0</v>
      </c>
      <c r="D53" s="23">
        <v>986486.49</v>
      </c>
      <c r="E53" s="23">
        <v>0</v>
      </c>
      <c r="F53" s="8"/>
    </row>
    <row r="54" spans="1:6" ht="42" customHeight="1">
      <c r="A54" s="27">
        <v>9</v>
      </c>
      <c r="B54" s="33" t="s">
        <v>44</v>
      </c>
      <c r="C54" s="23">
        <v>19529417.629999999</v>
      </c>
      <c r="D54" s="23">
        <v>0</v>
      </c>
      <c r="E54" s="23">
        <v>0</v>
      </c>
      <c r="F54" s="8"/>
    </row>
    <row r="55" spans="1:6" ht="57.6" customHeight="1">
      <c r="A55" s="27">
        <v>10</v>
      </c>
      <c r="B55" s="33" t="s">
        <v>32</v>
      </c>
      <c r="C55" s="23">
        <v>22909729.559999999</v>
      </c>
      <c r="D55" s="23">
        <v>5900400</v>
      </c>
      <c r="E55" s="23">
        <v>9462600</v>
      </c>
      <c r="F55" s="8"/>
    </row>
    <row r="56" spans="1:6" ht="47.4" customHeight="1">
      <c r="A56" s="27">
        <v>11</v>
      </c>
      <c r="B56" s="33" t="s">
        <v>47</v>
      </c>
      <c r="C56" s="22">
        <v>1018489.68</v>
      </c>
      <c r="D56" s="23">
        <v>0</v>
      </c>
      <c r="E56" s="23">
        <v>0</v>
      </c>
      <c r="F56" s="8"/>
    </row>
    <row r="57" spans="1:6" ht="135.6" customHeight="1">
      <c r="A57" s="27">
        <v>12</v>
      </c>
      <c r="B57" s="33" t="s">
        <v>49</v>
      </c>
      <c r="C57" s="22">
        <v>21173500</v>
      </c>
      <c r="D57" s="23">
        <v>0</v>
      </c>
      <c r="E57" s="23">
        <v>0</v>
      </c>
      <c r="F57" s="8"/>
    </row>
    <row r="58" spans="1:6" ht="43.8" customHeight="1">
      <c r="A58" s="27">
        <v>13</v>
      </c>
      <c r="B58" s="33" t="s">
        <v>78</v>
      </c>
      <c r="C58" s="22">
        <v>729166.67</v>
      </c>
      <c r="D58" s="23">
        <v>0</v>
      </c>
      <c r="E58" s="23">
        <v>0</v>
      </c>
      <c r="F58" s="8"/>
    </row>
    <row r="59" spans="1:6" ht="37.799999999999997" customHeight="1">
      <c r="A59" s="27">
        <v>14</v>
      </c>
      <c r="B59" s="33" t="s">
        <v>50</v>
      </c>
      <c r="C59" s="22">
        <v>15661860.210000001</v>
      </c>
      <c r="D59" s="23">
        <v>0</v>
      </c>
      <c r="E59" s="23">
        <v>0</v>
      </c>
      <c r="F59" s="8"/>
    </row>
    <row r="60" spans="1:6" ht="63" customHeight="1">
      <c r="A60" s="27">
        <v>15</v>
      </c>
      <c r="B60" s="33" t="s">
        <v>51</v>
      </c>
      <c r="C60" s="22">
        <v>119136798.95999999</v>
      </c>
      <c r="D60" s="23">
        <v>0</v>
      </c>
      <c r="E60" s="23">
        <v>0</v>
      </c>
      <c r="F60" s="8"/>
    </row>
    <row r="61" spans="1:6" ht="24" customHeight="1">
      <c r="A61" s="27">
        <v>16</v>
      </c>
      <c r="B61" s="33" t="s">
        <v>54</v>
      </c>
      <c r="C61" s="22">
        <v>19330662.23</v>
      </c>
      <c r="D61" s="23">
        <v>0</v>
      </c>
      <c r="E61" s="23">
        <v>0</v>
      </c>
      <c r="F61" s="8"/>
    </row>
    <row r="62" spans="1:6" ht="49.8" customHeight="1">
      <c r="A62" s="27">
        <v>17</v>
      </c>
      <c r="B62" s="33" t="s">
        <v>80</v>
      </c>
      <c r="C62" s="22">
        <v>3470505.05</v>
      </c>
      <c r="D62" s="23">
        <v>0</v>
      </c>
      <c r="E62" s="23">
        <v>0</v>
      </c>
      <c r="F62" s="8"/>
    </row>
    <row r="63" spans="1:6" ht="42" customHeight="1">
      <c r="A63" s="27">
        <v>18</v>
      </c>
      <c r="B63" s="33" t="s">
        <v>56</v>
      </c>
      <c r="C63" s="22">
        <v>0</v>
      </c>
      <c r="D63" s="23">
        <v>0</v>
      </c>
      <c r="E63" s="23">
        <v>329672810.56</v>
      </c>
      <c r="F63" s="8"/>
    </row>
    <row r="64" spans="1:6" ht="63" customHeight="1">
      <c r="A64" s="28">
        <v>19</v>
      </c>
      <c r="B64" s="33" t="s">
        <v>59</v>
      </c>
      <c r="C64" s="23">
        <v>5010000</v>
      </c>
      <c r="D64" s="23">
        <v>0</v>
      </c>
      <c r="E64" s="23">
        <v>0</v>
      </c>
      <c r="F64" s="8"/>
    </row>
    <row r="65" spans="1:8" ht="42.6" customHeight="1">
      <c r="A65" s="28">
        <v>20</v>
      </c>
      <c r="B65" s="33" t="s">
        <v>60</v>
      </c>
      <c r="C65" s="22">
        <v>460811555.60000002</v>
      </c>
      <c r="D65" s="23">
        <v>0</v>
      </c>
      <c r="E65" s="23">
        <v>0</v>
      </c>
      <c r="F65" s="8"/>
    </row>
    <row r="66" spans="1:8" ht="63" customHeight="1">
      <c r="A66" s="28">
        <v>21</v>
      </c>
      <c r="B66" s="33" t="s">
        <v>61</v>
      </c>
      <c r="C66" s="22">
        <v>6765330</v>
      </c>
      <c r="D66" s="23">
        <v>0</v>
      </c>
      <c r="E66" s="23">
        <v>0</v>
      </c>
      <c r="F66" s="8"/>
    </row>
    <row r="67" spans="1:8" ht="45.6" customHeight="1">
      <c r="A67" s="39">
        <v>22</v>
      </c>
      <c r="B67" s="33" t="s">
        <v>66</v>
      </c>
      <c r="C67" s="23">
        <v>5000000</v>
      </c>
      <c r="D67" s="23">
        <v>0</v>
      </c>
      <c r="E67" s="23">
        <v>0</v>
      </c>
      <c r="F67" s="8"/>
    </row>
    <row r="68" spans="1:8" ht="100.8" customHeight="1">
      <c r="A68" s="39">
        <v>23</v>
      </c>
      <c r="B68" s="33" t="s">
        <v>70</v>
      </c>
      <c r="C68" s="23">
        <v>11214193.4</v>
      </c>
      <c r="D68" s="23">
        <v>0</v>
      </c>
      <c r="E68" s="23">
        <v>0</v>
      </c>
      <c r="F68" s="8"/>
    </row>
    <row r="69" spans="1:8" ht="97.2" customHeight="1">
      <c r="A69" s="43">
        <v>24</v>
      </c>
      <c r="B69" s="33" t="s">
        <v>75</v>
      </c>
      <c r="C69" s="23">
        <v>37470</v>
      </c>
      <c r="D69" s="23">
        <v>0</v>
      </c>
      <c r="E69" s="23">
        <v>0</v>
      </c>
      <c r="F69" s="8"/>
    </row>
    <row r="70" spans="1:8" ht="25.8" customHeight="1">
      <c r="A70" s="27"/>
      <c r="B70" s="35" t="s">
        <v>4</v>
      </c>
      <c r="C70" s="41">
        <f>SUM(C46:C69)</f>
        <v>774499097.63999999</v>
      </c>
      <c r="D70" s="41">
        <f>SUM(D46:D69)</f>
        <v>86423744.339999989</v>
      </c>
      <c r="E70" s="41">
        <f>SUM(E46:E69)</f>
        <v>395005854.75999999</v>
      </c>
      <c r="F70" s="21">
        <f>C46+C47+C48+C49+C50+C51+C52+C53+C54+C55+C56+C57+C58+C59+C60+C61+C62+C63+C64+C65+C66+C67+C68+C69</f>
        <v>774499097.63999999</v>
      </c>
      <c r="G70" s="21">
        <f t="shared" ref="G70:H70" si="2">D46+D47+D48+D49+D50+D51+D52+D53+D54+D55+D56+D57+D58+D59+D60+D61+D62+D63+D64+D65+D66+D67+D68+D69</f>
        <v>86423744.339999989</v>
      </c>
      <c r="H70" s="21">
        <f t="shared" si="2"/>
        <v>395005854.75999999</v>
      </c>
    </row>
    <row r="71" spans="1:8" ht="22.35" customHeight="1">
      <c r="A71" s="11"/>
      <c r="B71" s="46" t="s">
        <v>3</v>
      </c>
      <c r="C71" s="46"/>
      <c r="D71" s="46"/>
      <c r="E71" s="46"/>
    </row>
    <row r="72" spans="1:8" ht="60" customHeight="1">
      <c r="A72" s="27">
        <v>1</v>
      </c>
      <c r="B72" s="33" t="s">
        <v>23</v>
      </c>
      <c r="C72" s="36">
        <v>1487706.7</v>
      </c>
      <c r="D72" s="36">
        <v>1487706.7</v>
      </c>
      <c r="E72" s="36">
        <v>1418637.7</v>
      </c>
    </row>
    <row r="73" spans="1:8" ht="158.1" hidden="1" customHeight="1">
      <c r="A73" s="44">
        <v>2</v>
      </c>
      <c r="B73" s="33" t="s">
        <v>35</v>
      </c>
      <c r="C73" s="23"/>
      <c r="D73" s="23"/>
      <c r="E73" s="23">
        <f>E74+E75+E76</f>
        <v>0</v>
      </c>
    </row>
    <row r="74" spans="1:8" hidden="1">
      <c r="A74" s="44"/>
      <c r="B74" s="34" t="s">
        <v>9</v>
      </c>
      <c r="C74" s="23"/>
      <c r="D74" s="23"/>
      <c r="E74" s="23"/>
    </row>
    <row r="75" spans="1:8" hidden="1">
      <c r="A75" s="44"/>
      <c r="B75" s="34" t="s">
        <v>10</v>
      </c>
      <c r="C75" s="23"/>
      <c r="D75" s="23"/>
      <c r="E75" s="23"/>
    </row>
    <row r="76" spans="1:8" hidden="1">
      <c r="A76" s="44"/>
      <c r="B76" s="34" t="s">
        <v>34</v>
      </c>
      <c r="C76" s="23"/>
      <c r="D76" s="23"/>
      <c r="E76" s="23"/>
    </row>
    <row r="77" spans="1:8" ht="171" hidden="1" customHeight="1">
      <c r="A77" s="44">
        <v>4</v>
      </c>
      <c r="B77" s="37" t="s">
        <v>36</v>
      </c>
      <c r="C77" s="23"/>
      <c r="D77" s="23"/>
      <c r="E77" s="23">
        <f>E78+E79+E80</f>
        <v>0</v>
      </c>
    </row>
    <row r="78" spans="1:8" hidden="1">
      <c r="A78" s="44"/>
      <c r="B78" s="34" t="s">
        <v>9</v>
      </c>
      <c r="C78" s="23"/>
      <c r="D78" s="23"/>
      <c r="E78" s="23"/>
    </row>
    <row r="79" spans="1:8" hidden="1">
      <c r="A79" s="44"/>
      <c r="B79" s="34" t="s">
        <v>10</v>
      </c>
      <c r="C79" s="23"/>
      <c r="D79" s="23"/>
      <c r="E79" s="23"/>
    </row>
    <row r="80" spans="1:8" hidden="1">
      <c r="A80" s="44"/>
      <c r="B80" s="34" t="s">
        <v>34</v>
      </c>
      <c r="C80" s="23"/>
      <c r="D80" s="23"/>
      <c r="E80" s="23"/>
    </row>
    <row r="81" spans="1:9" ht="50.4" customHeight="1">
      <c r="A81" s="27">
        <v>2</v>
      </c>
      <c r="B81" s="33" t="s">
        <v>40</v>
      </c>
      <c r="C81" s="23">
        <v>499826400</v>
      </c>
      <c r="D81" s="23">
        <v>32000000</v>
      </c>
      <c r="E81" s="23">
        <v>32137000</v>
      </c>
    </row>
    <row r="82" spans="1:9" ht="141.6" customHeight="1">
      <c r="A82" s="27">
        <v>3</v>
      </c>
      <c r="B82" s="33" t="s">
        <v>46</v>
      </c>
      <c r="C82" s="23">
        <v>34479000</v>
      </c>
      <c r="D82" s="23">
        <v>19946500</v>
      </c>
      <c r="E82" s="23">
        <v>19942600</v>
      </c>
    </row>
    <row r="83" spans="1:9" ht="75.599999999999994" customHeight="1">
      <c r="A83" s="17">
        <v>4</v>
      </c>
      <c r="B83" s="33" t="s">
        <v>45</v>
      </c>
      <c r="C83" s="23">
        <v>4719292.6900000004</v>
      </c>
      <c r="D83" s="23">
        <v>4719292.6900000004</v>
      </c>
      <c r="E83" s="23">
        <v>4337979.71</v>
      </c>
    </row>
    <row r="84" spans="1:9" ht="62.4" customHeight="1">
      <c r="A84" s="17">
        <v>5</v>
      </c>
      <c r="B84" s="33" t="s">
        <v>31</v>
      </c>
      <c r="C84" s="23">
        <v>53511388.100000001</v>
      </c>
      <c r="D84" s="23">
        <v>0</v>
      </c>
      <c r="E84" s="23">
        <v>0</v>
      </c>
    </row>
    <row r="85" spans="1:9" ht="99.6" customHeight="1">
      <c r="A85" s="17">
        <v>6</v>
      </c>
      <c r="B85" s="33" t="s">
        <v>72</v>
      </c>
      <c r="C85" s="23">
        <v>5010838</v>
      </c>
      <c r="D85" s="23">
        <v>0</v>
      </c>
      <c r="E85" s="23">
        <v>0</v>
      </c>
    </row>
    <row r="86" spans="1:9" ht="58.8" customHeight="1">
      <c r="A86" s="17">
        <v>7</v>
      </c>
      <c r="B86" s="33" t="s">
        <v>73</v>
      </c>
      <c r="C86" s="23">
        <v>20000000</v>
      </c>
      <c r="D86" s="23">
        <v>0</v>
      </c>
      <c r="E86" s="23">
        <v>0</v>
      </c>
    </row>
    <row r="87" spans="1:9" ht="78.599999999999994" customHeight="1">
      <c r="A87" s="17">
        <v>8</v>
      </c>
      <c r="B87" s="33" t="s">
        <v>71</v>
      </c>
      <c r="C87" s="23">
        <v>4000000</v>
      </c>
      <c r="D87" s="23">
        <v>0</v>
      </c>
      <c r="E87" s="23">
        <v>0</v>
      </c>
    </row>
    <row r="88" spans="1:9" ht="31.2" customHeight="1">
      <c r="A88" s="17">
        <v>9</v>
      </c>
      <c r="B88" s="33" t="s">
        <v>67</v>
      </c>
      <c r="C88" s="23">
        <v>4610000</v>
      </c>
      <c r="D88" s="23">
        <v>0</v>
      </c>
      <c r="E88" s="23">
        <v>0</v>
      </c>
    </row>
    <row r="89" spans="1:9" ht="83.4" customHeight="1">
      <c r="A89" s="17">
        <v>10</v>
      </c>
      <c r="B89" s="33" t="s">
        <v>69</v>
      </c>
      <c r="C89" s="23">
        <v>89673918.909999996</v>
      </c>
      <c r="D89" s="23">
        <v>0</v>
      </c>
      <c r="E89" s="23">
        <v>0</v>
      </c>
    </row>
    <row r="90" spans="1:9" ht="84" customHeight="1">
      <c r="A90" s="17">
        <v>11</v>
      </c>
      <c r="B90" s="33" t="s">
        <v>77</v>
      </c>
      <c r="C90" s="23">
        <v>9197063.3599999994</v>
      </c>
      <c r="D90" s="23">
        <v>0</v>
      </c>
      <c r="E90" s="23">
        <v>0</v>
      </c>
    </row>
    <row r="91" spans="1:9" ht="67.8" customHeight="1">
      <c r="A91" s="17">
        <v>12</v>
      </c>
      <c r="B91" s="33" t="s">
        <v>76</v>
      </c>
      <c r="C91" s="23">
        <v>224000</v>
      </c>
      <c r="D91" s="23"/>
      <c r="E91" s="23"/>
    </row>
    <row r="92" spans="1:9" ht="171" customHeight="1">
      <c r="A92" s="17">
        <v>13</v>
      </c>
      <c r="B92" s="33" t="s">
        <v>79</v>
      </c>
      <c r="C92" s="23">
        <v>364600</v>
      </c>
      <c r="D92" s="23">
        <v>0</v>
      </c>
      <c r="E92" s="23">
        <v>0</v>
      </c>
    </row>
    <row r="93" spans="1:9" ht="63.6" customHeight="1">
      <c r="A93" s="17">
        <v>14</v>
      </c>
      <c r="B93" s="33" t="s">
        <v>81</v>
      </c>
      <c r="C93" s="23">
        <v>10000000</v>
      </c>
      <c r="D93" s="23">
        <v>0</v>
      </c>
      <c r="E93" s="23">
        <v>0</v>
      </c>
    </row>
    <row r="94" spans="1:9" ht="45.6" customHeight="1">
      <c r="A94" s="13"/>
      <c r="B94" s="15" t="s">
        <v>27</v>
      </c>
      <c r="C94" s="16">
        <f>SUM(C72:C93)</f>
        <v>737104207.75999999</v>
      </c>
      <c r="D94" s="16">
        <f>SUM(D72:D93)</f>
        <v>58153499.390000001</v>
      </c>
      <c r="E94" s="16">
        <f>SUM(E72:E93)</f>
        <v>57836217.410000004</v>
      </c>
      <c r="F94" s="4">
        <f>C72+C81+C82+C83+C84+C85+C86+C87+C88+C89+C90+C92+C91+C93</f>
        <v>737104207.75999999</v>
      </c>
      <c r="G94" s="4">
        <f t="shared" ref="G94:H94" si="3">D72+D81+D82+D83+D84+D85+D86+D87+D88+D89+D90+D92+D91+D93</f>
        <v>58153499.390000001</v>
      </c>
      <c r="H94" s="4">
        <f t="shared" si="3"/>
        <v>57836217.410000004</v>
      </c>
      <c r="I94" s="4"/>
    </row>
    <row r="95" spans="1:9" ht="42" customHeight="1">
      <c r="A95" s="13"/>
      <c r="B95" s="14" t="s">
        <v>41</v>
      </c>
      <c r="C95" s="16">
        <f>C94+C70+C44+C21</f>
        <v>2276198749.9200001</v>
      </c>
      <c r="D95" s="16">
        <f>D94+D70+D44+D21</f>
        <v>840897503.35000002</v>
      </c>
      <c r="E95" s="16">
        <f>E94+E70+E44+E21</f>
        <v>1185008184.1100001</v>
      </c>
    </row>
    <row r="96" spans="1:9" ht="30" customHeight="1"/>
    <row r="97" spans="1:5">
      <c r="A97" s="19"/>
      <c r="B97" s="19"/>
      <c r="C97" s="20">
        <f>C44+C70+C94+C21</f>
        <v>2276198749.9199996</v>
      </c>
      <c r="D97" s="20">
        <f t="shared" ref="D97:E97" si="4">D44+D70+D94+D21</f>
        <v>840897503.35000002</v>
      </c>
      <c r="E97" s="20">
        <f t="shared" si="4"/>
        <v>1185008184.1100004</v>
      </c>
    </row>
    <row r="98" spans="1:5" ht="18" customHeight="1">
      <c r="A98" s="19"/>
      <c r="B98" s="19"/>
      <c r="C98" s="20"/>
      <c r="D98" s="20"/>
      <c r="E98" s="20"/>
    </row>
    <row r="99" spans="1:5" ht="22.2" customHeight="1">
      <c r="A99" s="45"/>
      <c r="B99" s="45"/>
      <c r="C99" s="45"/>
      <c r="D99" s="10"/>
      <c r="E99" s="9"/>
    </row>
    <row r="100" spans="1:5">
      <c r="C100" s="4">
        <f>C19+C20+C23+C24+C25+C26+C27+C28+C29+C30+C35+C36+C37+C38+C39+C40+C41+C42+C43+C46+C47+C48+C49+C50+C51+C52+C53+C54+C55+C56+C57+C58+C59+C60+C61+C62+C63+C64+C65+C66+C67+C68+C69+C72+C81+C82+C83+C84+C85+C86+C87+C88+C89+C90+C92+C91+C93</f>
        <v>2276198749.9199996</v>
      </c>
      <c r="D100" s="4">
        <f t="shared" ref="D100:E100" si="5">D19+D20+D23+D24+D25+D26+D27+D28+D29+D30+D35+D36+D37+D38+D39+D40+D41+D42+D43+D46+D47+D48+D49+D50+D51+D52+D53+D54+D55+D56+D57+D58+D59+D60+D61+D62+D63+D64+D65+D66+D67+D68+D69+D72+D81+D82+D83+D84+D85+D86+D87+D88+D89+D90+D92+D91+D93</f>
        <v>840897503.35000002</v>
      </c>
      <c r="E100" s="4">
        <f t="shared" si="5"/>
        <v>1185008184.1100001</v>
      </c>
    </row>
    <row r="104" spans="1:5">
      <c r="C104" s="4"/>
    </row>
  </sheetData>
  <mergeCells count="22">
    <mergeCell ref="C1:E1"/>
    <mergeCell ref="C2:E2"/>
    <mergeCell ref="C3:E3"/>
    <mergeCell ref="C4:E4"/>
    <mergeCell ref="D15:D17"/>
    <mergeCell ref="E15:E17"/>
    <mergeCell ref="C6:E6"/>
    <mergeCell ref="C7:E7"/>
    <mergeCell ref="C8:E8"/>
    <mergeCell ref="C9:E9"/>
    <mergeCell ref="B15:B17"/>
    <mergeCell ref="A12:E12"/>
    <mergeCell ref="A15:A17"/>
    <mergeCell ref="B22:E22"/>
    <mergeCell ref="C15:C17"/>
    <mergeCell ref="B18:E18"/>
    <mergeCell ref="A31:A34"/>
    <mergeCell ref="A99:C99"/>
    <mergeCell ref="B71:E71"/>
    <mergeCell ref="B45:E45"/>
    <mergeCell ref="A77:A80"/>
    <mergeCell ref="A73:A76"/>
  </mergeCells>
  <pageMargins left="0.9055118110236221" right="0.27559055118110237" top="0.66" bottom="0.27559055118110237" header="0.23622047244094491" footer="0.23622047244094491"/>
  <pageSetup paperSize="9" scale="60" fitToWidth="6" fitToHeight="6" orientation="portrait" r:id="rId1"/>
  <headerFooter differentFirst="1" scaleWithDoc="0" alignWithMargins="0">
    <oddHeader>&amp;C&amp;"PT Astra Serif,обычный"&amp;10&amp;P</oddHeader>
  </headerFooter>
  <rowBreaks count="3" manualBreakCount="3">
    <brk id="28" max="4" man="1"/>
    <brk id="44" max="4" man="1"/>
    <brk id="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FUAMO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Zabolockaya</dc:creator>
  <cp:lastModifiedBy>zyuzina</cp:lastModifiedBy>
  <cp:lastPrinted>2024-10-01T08:51:43Z</cp:lastPrinted>
  <dcterms:created xsi:type="dcterms:W3CDTF">2010-11-09T07:31:49Z</dcterms:created>
  <dcterms:modified xsi:type="dcterms:W3CDTF">2024-10-02T06:36:45Z</dcterms:modified>
</cp:coreProperties>
</file>